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<sst xmlns="http://schemas.openxmlformats.org/spreadsheetml/2006/main" count="126" uniqueCount="112">
  <si>
    <t>МУ ЖКК</t>
  </si>
  <si>
    <t>Текущий ремонт</t>
  </si>
  <si>
    <t>Контрагент</t>
  </si>
  <si>
    <t>ООО "Горлифт"</t>
  </si>
  <si>
    <t>Услуги по расчету, приёму и учету платежей граждан за ЖКУ</t>
  </si>
  <si>
    <t>ООО "Центр-СБК"</t>
  </si>
  <si>
    <t>Проверка вентканалов и дымоходов</t>
  </si>
  <si>
    <t>Внутридомовое газовое оборудование</t>
  </si>
  <si>
    <t>Дезинфекция и дератизация</t>
  </si>
  <si>
    <t>Услуги паспортного стола</t>
  </si>
  <si>
    <t>ФГУП "Профилактика"</t>
  </si>
  <si>
    <t>ООО "Арзамасгоргаз"</t>
  </si>
  <si>
    <t>Вид предоставляемых  услуг</t>
  </si>
  <si>
    <t>Начислено</t>
  </si>
  <si>
    <t>Оплачено</t>
  </si>
  <si>
    <t>1.а</t>
  </si>
  <si>
    <t>1.</t>
  </si>
  <si>
    <t>Жилищно-коммунальные услуги</t>
  </si>
  <si>
    <t>1.1</t>
  </si>
  <si>
    <t>Содержание и ремонт жилья</t>
  </si>
  <si>
    <t>ООО "1 ГОРОДСКАЯ УК"</t>
  </si>
  <si>
    <t>в т.ч. содержание общего имущества</t>
  </si>
  <si>
    <t>1.1.1</t>
  </si>
  <si>
    <t>1.1.2</t>
  </si>
  <si>
    <t>1.1.3</t>
  </si>
  <si>
    <t>1.1.4</t>
  </si>
  <si>
    <t>1.1.5</t>
  </si>
  <si>
    <t>1.1.6</t>
  </si>
  <si>
    <t>Коммунальные услуги</t>
  </si>
  <si>
    <t>в т.ч. холодная вода и канализация</t>
  </si>
  <si>
    <t>в т.ч.горячее  водоснабжение и отопление</t>
  </si>
  <si>
    <t>ООО "Арзамасский водоканал"</t>
  </si>
  <si>
    <t>МУ ТЭПП</t>
  </si>
  <si>
    <t>Услуги по содержанию и ремонту общего имущества</t>
  </si>
  <si>
    <t>2.</t>
  </si>
  <si>
    <t>Вид услуг</t>
  </si>
  <si>
    <t>2.1.1.</t>
  </si>
  <si>
    <t>2.1.3.</t>
  </si>
  <si>
    <t>2.1.4.</t>
  </si>
  <si>
    <t>2.1.5.</t>
  </si>
  <si>
    <t>2.1.6.</t>
  </si>
  <si>
    <t>2.1.7.</t>
  </si>
  <si>
    <t>2.1.8.</t>
  </si>
  <si>
    <t>Действующий тариф на содержание и ремонт жилого помещения</t>
  </si>
  <si>
    <t>Перечень выполненных работ по текущему ремонту</t>
  </si>
  <si>
    <t xml:space="preserve">Вид работ </t>
  </si>
  <si>
    <t>Сумма руб.</t>
  </si>
  <si>
    <t>ООО "Арзамасское предприятие противопожарных работ"</t>
  </si>
  <si>
    <t>Взносы граждан на кап.ремонт(спец.счет)</t>
  </si>
  <si>
    <t>Техническое обслуживание лифтов</t>
  </si>
  <si>
    <t>2.1.9.</t>
  </si>
  <si>
    <t>Обслуживание общедомового узла учета тепловой энергии</t>
  </si>
  <si>
    <t>Аварийно-диспетчерская служба</t>
  </si>
  <si>
    <t xml:space="preserve">Техническое обслуживание общих коммуникаций жилого дома </t>
  </si>
  <si>
    <t xml:space="preserve">Уборка мусоропроводов, уборка придомовой территории </t>
  </si>
  <si>
    <t>в.т.ч. текущий ремонт</t>
  </si>
  <si>
    <t>в т.ч. СОИ ГВС</t>
  </si>
  <si>
    <t>в т.ч. СОИ ХВС</t>
  </si>
  <si>
    <t>в т.ч. СОИ эл.энергия</t>
  </si>
  <si>
    <t xml:space="preserve">                        Отчет по дому за 7 месяцев 2018 года</t>
  </si>
  <si>
    <t>2.1.10.</t>
  </si>
  <si>
    <t>Итого оказано по всем услугам, руб.</t>
  </si>
  <si>
    <t>ООО "Котлоэнергосервис"</t>
  </si>
  <si>
    <t>2.1.11.</t>
  </si>
  <si>
    <t>2.1.13.</t>
  </si>
  <si>
    <t>Итого выполнено по всем видам работ,руб.</t>
  </si>
  <si>
    <t>3.</t>
  </si>
  <si>
    <t>Выполненные работы по текущему ремонту ,руб.</t>
  </si>
  <si>
    <t>Выполнено</t>
  </si>
  <si>
    <t>3.1</t>
  </si>
  <si>
    <t>1.Состояние расчетов по дому</t>
  </si>
  <si>
    <t>руб.</t>
  </si>
  <si>
    <t>1.2.</t>
  </si>
  <si>
    <t>1.2.1.</t>
  </si>
  <si>
    <t>1.2.2.</t>
  </si>
  <si>
    <t>1.2.3.</t>
  </si>
  <si>
    <t>1.2.4.</t>
  </si>
  <si>
    <t xml:space="preserve"> руб.</t>
  </si>
  <si>
    <t xml:space="preserve">            Общая площадь помещений в доме                           5 956,7 кв. м</t>
  </si>
  <si>
    <t>Вознаградение председателю совета МКД</t>
  </si>
  <si>
    <t xml:space="preserve">                перед собственниками помещений МКД  по договору управления №2 от 01.06.2017г.</t>
  </si>
  <si>
    <t xml:space="preserve">            Общая площадь жилых помещений в доме              5 924,8  кв.м     Площадь нежилых помещений     31,9 кв.м</t>
  </si>
  <si>
    <t>просроченная задолженность  за ЖКУ по состоянию на 01.01.2019г.</t>
  </si>
  <si>
    <t>Категория:    Жилые дома со всеми видами благоустройства, с лифтами  и мусоропроводами</t>
  </si>
  <si>
    <t>Период</t>
  </si>
  <si>
    <t>май</t>
  </si>
  <si>
    <t>июнь</t>
  </si>
  <si>
    <t>сентябрь</t>
  </si>
  <si>
    <t xml:space="preserve">Перечень выполненных работ по капитальному ремонту </t>
  </si>
  <si>
    <t>3.а</t>
  </si>
  <si>
    <t>3.b</t>
  </si>
  <si>
    <t>3.c</t>
  </si>
  <si>
    <t>Ремонт кровли  (над кв.61)</t>
  </si>
  <si>
    <t>Устранение завалов</t>
  </si>
  <si>
    <t>Ремонт ВРУ</t>
  </si>
  <si>
    <t>Установка светодиодного светильника</t>
  </si>
  <si>
    <t>Остаток денежных средств по текущему ремонту на 01.01.20г.</t>
  </si>
  <si>
    <t>Сумма средств на текущий ремонт с 01.01.20г.-31.12.2020г.</t>
  </si>
  <si>
    <t>Выполненные работы по текущему ремонту с 01.01.20г.-31.12.20г.</t>
  </si>
  <si>
    <t xml:space="preserve">Остаток средств  на накопительном счете по тек.ремонту  на 31.12.20г. (3.c  =  3.а + 3.b - 3.1) </t>
  </si>
  <si>
    <t>Отчет по дому за   2020 год</t>
  </si>
  <si>
    <t>Адрес :        Арзамас, ул.9 Мая,д.26                       Период с 01.01.20г.- 31.12.20г.</t>
  </si>
  <si>
    <t>общая задолженность за ЖКУ по состоянию на 01.01.2020г.</t>
  </si>
  <si>
    <t>задолженность за содержание и текущий ремонт  по состоянию на 31.12.20 г.</t>
  </si>
  <si>
    <t xml:space="preserve">  задолженность за КУ по состоянию на 31.12.20 г.</t>
  </si>
  <si>
    <t>Общая задолженность за ЖКУ по состоянию на 31.12.20 г.</t>
  </si>
  <si>
    <t>Средства на накопительном счете  на кап.ремонт(спец.счет) на 01.01.20г.</t>
  </si>
  <si>
    <t>Остаток средств на накопительном счете по кап.ремонту на 31.12.20г.</t>
  </si>
  <si>
    <t>Установка двери  на МКД</t>
  </si>
  <si>
    <t>апрель</t>
  </si>
  <si>
    <t>Замена труб ГВС,ХВС</t>
  </si>
  <si>
    <t xml:space="preserve">Стоимость на 1 кв.м общей жил. пл. в месяц,руб.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</si>
</sst>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right"/>
    </xf>
    <xf numFmtId="0" fontId="39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/>
    </xf>
    <xf numFmtId="4" fontId="39" fillId="0" borderId="11" xfId="0" applyNumberFormat="1" applyFont="1" applyBorder="1" applyAlignment="1">
      <alignment horizontal="right" vertical="center"/>
    </xf>
    <xf numFmtId="0" fontId="38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/>
    </xf>
    <xf numFmtId="0" fontId="39" fillId="0" borderId="14" xfId="0" applyFont="1" applyBorder="1" applyAlignment="1">
      <alignment horizontal="left" vertical="center"/>
    </xf>
    <xf numFmtId="4" fontId="39" fillId="0" borderId="15" xfId="0" applyNumberFormat="1" applyFont="1" applyBorder="1" applyAlignment="1">
      <alignment horizontal="right" vertical="center"/>
    </xf>
    <xf numFmtId="49" fontId="38" fillId="0" borderId="11" xfId="0" applyNumberFormat="1" applyFont="1" applyBorder="1" applyAlignment="1">
      <alignment/>
    </xf>
    <xf numFmtId="0" fontId="39" fillId="0" borderId="14" xfId="0" applyFont="1" applyBorder="1" applyAlignment="1">
      <alignment horizontal="center" vertical="center"/>
    </xf>
    <xf numFmtId="4" fontId="38" fillId="0" borderId="11" xfId="0" applyNumberFormat="1" applyFont="1" applyBorder="1" applyAlignment="1">
      <alignment horizontal="right" vertical="center"/>
    </xf>
    <xf numFmtId="4" fontId="38" fillId="0" borderId="11" xfId="0" applyNumberFormat="1" applyFont="1" applyBorder="1" applyAlignment="1">
      <alignment horizontal="right" vertical="center" wrapText="1"/>
    </xf>
    <xf numFmtId="0" fontId="39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8" fillId="0" borderId="11" xfId="0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/>
    </xf>
    <xf numFmtId="0" fontId="38" fillId="0" borderId="15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/>
    </xf>
    <xf numFmtId="49" fontId="38" fillId="0" borderId="11" xfId="0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8" fillId="0" borderId="14" xfId="0" applyFont="1" applyBorder="1" applyAlignment="1">
      <alignment/>
    </xf>
    <xf numFmtId="4" fontId="38" fillId="0" borderId="14" xfId="0" applyNumberFormat="1" applyFont="1" applyBorder="1" applyAlignment="1">
      <alignment horizontal="center"/>
    </xf>
    <xf numFmtId="4" fontId="39" fillId="0" borderId="15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 vertical="center" wrapText="1"/>
    </xf>
    <xf numFmtId="4" fontId="38" fillId="0" borderId="11" xfId="0" applyNumberFormat="1" applyFont="1" applyBorder="1" applyAlignment="1">
      <alignment horizontal="center"/>
    </xf>
    <xf numFmtId="4" fontId="39" fillId="0" borderId="11" xfId="0" applyNumberFormat="1" applyFont="1" applyBorder="1" applyAlignment="1">
      <alignment horizontal="right"/>
    </xf>
    <xf numFmtId="0" fontId="38" fillId="0" borderId="11" xfId="0" applyFont="1" applyBorder="1" applyAlignment="1">
      <alignment horizontal="right"/>
    </xf>
    <xf numFmtId="0" fontId="38" fillId="0" borderId="11" xfId="0" applyFont="1" applyBorder="1" applyAlignment="1">
      <alignment horizontal="center"/>
    </xf>
    <xf numFmtId="0" fontId="38" fillId="33" borderId="11" xfId="0" applyFont="1" applyFill="1" applyBorder="1" applyAlignment="1">
      <alignment wrapText="1"/>
    </xf>
    <xf numFmtId="4" fontId="38" fillId="33" borderId="11" xfId="0" applyNumberFormat="1" applyFont="1" applyFill="1" applyBorder="1" applyAlignment="1">
      <alignment/>
    </xf>
    <xf numFmtId="0" fontId="39" fillId="0" borderId="11" xfId="0" applyFont="1" applyBorder="1" applyAlignment="1">
      <alignment wrapText="1"/>
    </xf>
    <xf numFmtId="4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0" xfId="0" applyFont="1" applyAlignment="1">
      <alignment/>
    </xf>
    <xf numFmtId="4" fontId="38" fillId="33" borderId="11" xfId="0" applyNumberFormat="1" applyFont="1" applyFill="1" applyBorder="1" applyAlignment="1">
      <alignment horizontal="right"/>
    </xf>
    <xf numFmtId="4" fontId="38" fillId="0" borderId="0" xfId="0" applyNumberFormat="1" applyFont="1" applyBorder="1" applyAlignment="1">
      <alignment horizontal="right" vertical="center"/>
    </xf>
    <xf numFmtId="49" fontId="39" fillId="0" borderId="11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9" fillId="0" borderId="11" xfId="0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49" fontId="38" fillId="0" borderId="11" xfId="0" applyNumberFormat="1" applyFont="1" applyBorder="1" applyAlignment="1">
      <alignment horizontal="center"/>
    </xf>
    <xf numFmtId="4" fontId="38" fillId="33" borderId="11" xfId="0" applyNumberFormat="1" applyFont="1" applyFill="1" applyBorder="1" applyAlignment="1">
      <alignment vertical="center"/>
    </xf>
    <xf numFmtId="0" fontId="38" fillId="33" borderId="11" xfId="0" applyFont="1" applyFill="1" applyBorder="1" applyAlignment="1">
      <alignment vertical="center" wrapText="1"/>
    </xf>
    <xf numFmtId="4" fontId="38" fillId="33" borderId="15" xfId="0" applyNumberFormat="1" applyFont="1" applyFill="1" applyBorder="1" applyAlignment="1">
      <alignment horizontal="right" vertical="center"/>
    </xf>
    <xf numFmtId="4" fontId="38" fillId="33" borderId="11" xfId="0" applyNumberFormat="1" applyFont="1" applyFill="1" applyBorder="1" applyAlignment="1">
      <alignment horizontal="right" vertical="center"/>
    </xf>
    <xf numFmtId="0" fontId="38" fillId="0" borderId="11" xfId="0" applyFont="1" applyBorder="1" applyAlignment="1">
      <alignment horizontal="left"/>
    </xf>
    <xf numFmtId="4" fontId="38" fillId="0" borderId="11" xfId="0" applyNumberFormat="1" applyFont="1" applyBorder="1" applyAlignment="1">
      <alignment horizontal="right" wrapText="1"/>
    </xf>
    <xf numFmtId="0" fontId="38" fillId="33" borderId="16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2" fontId="38" fillId="0" borderId="16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2" fontId="38" fillId="33" borderId="16" xfId="0" applyNumberFormat="1" applyFont="1" applyFill="1" applyBorder="1" applyAlignment="1">
      <alignment horizontal="center"/>
    </xf>
    <xf numFmtId="2" fontId="38" fillId="33" borderId="15" xfId="0" applyNumberFormat="1" applyFont="1" applyFill="1" applyBorder="1" applyAlignment="1">
      <alignment horizontal="center"/>
    </xf>
    <xf numFmtId="2" fontId="38" fillId="33" borderId="16" xfId="0" applyNumberFormat="1" applyFont="1" applyFill="1" applyBorder="1" applyAlignment="1">
      <alignment horizontal="center" vertical="center"/>
    </xf>
    <xf numFmtId="2" fontId="38" fillId="33" borderId="15" xfId="0" applyNumberFormat="1" applyFont="1" applyFill="1" applyBorder="1" applyAlignment="1">
      <alignment horizontal="center" vertical="center"/>
    </xf>
    <xf numFmtId="0" fontId="39" fillId="0" borderId="16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41" fillId="0" borderId="16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4" fontId="39" fillId="0" borderId="16" xfId="0" applyNumberFormat="1" applyFont="1" applyBorder="1" applyAlignment="1">
      <alignment horizontal="center"/>
    </xf>
    <xf numFmtId="4" fontId="39" fillId="0" borderId="15" xfId="0" applyNumberFormat="1" applyFont="1" applyBorder="1" applyAlignment="1">
      <alignment horizontal="center"/>
    </xf>
    <xf numFmtId="0" fontId="38" fillId="0" borderId="16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5.7109375" style="3" customWidth="1"/>
    <col min="2" max="2" width="46.140625" style="3" customWidth="1"/>
    <col min="3" max="3" width="21.421875" style="3" customWidth="1"/>
    <col min="4" max="4" width="10.140625" style="3" customWidth="1"/>
    <col min="5" max="5" width="9.8515625" style="3" customWidth="1"/>
    <col min="7" max="7" width="14.00390625" style="0" customWidth="1"/>
  </cols>
  <sheetData>
    <row r="1" spans="1:6" ht="15">
      <c r="A1" s="4" t="s">
        <v>59</v>
      </c>
      <c r="B1" s="88" t="s">
        <v>100</v>
      </c>
      <c r="C1" s="88"/>
      <c r="D1" s="88"/>
      <c r="E1" s="88"/>
      <c r="F1" s="5"/>
    </row>
    <row r="2" spans="1:6" ht="15">
      <c r="A2" s="91" t="s">
        <v>80</v>
      </c>
      <c r="B2" s="91"/>
      <c r="C2" s="91"/>
      <c r="D2" s="91"/>
      <c r="E2" s="91"/>
      <c r="F2" s="5"/>
    </row>
    <row r="3" spans="1:6" ht="15">
      <c r="A3" s="6"/>
      <c r="B3" s="96" t="s">
        <v>101</v>
      </c>
      <c r="C3" s="96"/>
      <c r="D3" s="96"/>
      <c r="E3" s="7"/>
      <c r="F3" s="5"/>
    </row>
    <row r="4" spans="1:6" ht="15.75" customHeight="1">
      <c r="A4" s="89" t="s">
        <v>83</v>
      </c>
      <c r="B4" s="89"/>
      <c r="C4" s="89"/>
      <c r="D4" s="89"/>
      <c r="E4" s="89"/>
      <c r="F4" s="5"/>
    </row>
    <row r="5" spans="1:6" ht="15.75" customHeight="1">
      <c r="A5" s="90" t="s">
        <v>78</v>
      </c>
      <c r="B5" s="90"/>
      <c r="C5" s="90"/>
      <c r="D5" s="90"/>
      <c r="E5" s="90"/>
      <c r="F5" s="90"/>
    </row>
    <row r="6" spans="1:6" ht="15.75" customHeight="1">
      <c r="A6" s="90" t="s">
        <v>81</v>
      </c>
      <c r="B6" s="90"/>
      <c r="C6" s="90"/>
      <c r="D6" s="90"/>
      <c r="E6" s="90"/>
      <c r="F6" s="5"/>
    </row>
    <row r="7" spans="1:6" ht="15">
      <c r="A7" s="5"/>
      <c r="B7" s="8" t="s">
        <v>70</v>
      </c>
      <c r="C7" s="9"/>
      <c r="D7" s="9"/>
      <c r="E7" s="10" t="s">
        <v>71</v>
      </c>
      <c r="F7" s="5"/>
    </row>
    <row r="8" spans="1:6" ht="15">
      <c r="A8" s="11">
        <v>1</v>
      </c>
      <c r="B8" s="12" t="s">
        <v>12</v>
      </c>
      <c r="C8" s="13" t="s">
        <v>2</v>
      </c>
      <c r="D8" s="13" t="s">
        <v>13</v>
      </c>
      <c r="E8" s="13" t="s">
        <v>14</v>
      </c>
      <c r="F8" s="5"/>
    </row>
    <row r="9" spans="1:6" ht="15" hidden="1">
      <c r="A9" s="14" t="s">
        <v>15</v>
      </c>
      <c r="B9" s="80" t="s">
        <v>82</v>
      </c>
      <c r="C9" s="80"/>
      <c r="D9" s="81"/>
      <c r="E9" s="15">
        <v>170761</v>
      </c>
      <c r="F9" s="5"/>
    </row>
    <row r="10" spans="1:6" ht="15">
      <c r="A10" s="14" t="s">
        <v>15</v>
      </c>
      <c r="B10" s="82" t="s">
        <v>102</v>
      </c>
      <c r="C10" s="82"/>
      <c r="D10" s="83"/>
      <c r="E10" s="15">
        <v>251302.05</v>
      </c>
      <c r="F10" s="5"/>
    </row>
    <row r="11" spans="1:6" ht="15">
      <c r="A11" s="14" t="s">
        <v>16</v>
      </c>
      <c r="B11" s="59" t="s">
        <v>17</v>
      </c>
      <c r="C11" s="17"/>
      <c r="D11" s="28"/>
      <c r="E11" s="18"/>
      <c r="F11" s="5"/>
    </row>
    <row r="12" spans="1:7" ht="15">
      <c r="A12" s="19" t="s">
        <v>18</v>
      </c>
      <c r="B12" s="60" t="s">
        <v>19</v>
      </c>
      <c r="C12" s="17" t="s">
        <v>20</v>
      </c>
      <c r="D12" s="15">
        <f>D13+D14+D15+D16+D17</f>
        <v>2392039.02</v>
      </c>
      <c r="E12" s="21">
        <f>E13+E14+E15+E16+E17</f>
        <v>2408746.11</v>
      </c>
      <c r="F12" s="5"/>
      <c r="G12" s="1"/>
    </row>
    <row r="13" spans="1:7" ht="15">
      <c r="A13" s="22" t="s">
        <v>22</v>
      </c>
      <c r="B13" s="61" t="s">
        <v>21</v>
      </c>
      <c r="C13" s="23"/>
      <c r="D13" s="24">
        <v>1914024.26</v>
      </c>
      <c r="E13" s="24">
        <v>1930684.99</v>
      </c>
      <c r="F13" s="5"/>
      <c r="G13" s="1"/>
    </row>
    <row r="14" spans="1:7" ht="15">
      <c r="A14" s="22" t="s">
        <v>23</v>
      </c>
      <c r="B14" s="61" t="s">
        <v>55</v>
      </c>
      <c r="C14" s="23"/>
      <c r="D14" s="51">
        <v>388192.9</v>
      </c>
      <c r="E14" s="24">
        <v>387984.54</v>
      </c>
      <c r="F14" s="5"/>
      <c r="G14" s="1"/>
    </row>
    <row r="15" spans="1:7" ht="15">
      <c r="A15" s="22" t="s">
        <v>24</v>
      </c>
      <c r="B15" s="61" t="s">
        <v>56</v>
      </c>
      <c r="C15" s="23"/>
      <c r="D15" s="24">
        <v>11738.94</v>
      </c>
      <c r="E15" s="24">
        <v>11755.26</v>
      </c>
      <c r="F15" s="5"/>
      <c r="G15" s="52"/>
    </row>
    <row r="16" spans="1:7" ht="15">
      <c r="A16" s="22" t="s">
        <v>25</v>
      </c>
      <c r="B16" s="61" t="s">
        <v>57</v>
      </c>
      <c r="C16" s="23"/>
      <c r="D16" s="24">
        <v>4803.06</v>
      </c>
      <c r="E16" s="24">
        <v>4804.24</v>
      </c>
      <c r="F16" s="5"/>
      <c r="G16" s="52"/>
    </row>
    <row r="17" spans="1:7" ht="15">
      <c r="A17" s="22" t="s">
        <v>26</v>
      </c>
      <c r="B17" s="61" t="s">
        <v>58</v>
      </c>
      <c r="C17" s="23"/>
      <c r="D17" s="24">
        <v>73279.86</v>
      </c>
      <c r="E17" s="25">
        <v>73517.08</v>
      </c>
      <c r="F17" s="5"/>
      <c r="G17" s="52"/>
    </row>
    <row r="18" spans="1:7" ht="15">
      <c r="A18" s="22"/>
      <c r="B18" s="84" t="s">
        <v>103</v>
      </c>
      <c r="C18" s="80"/>
      <c r="D18" s="81"/>
      <c r="E18" s="15">
        <v>204284.13</v>
      </c>
      <c r="F18" s="5"/>
      <c r="G18" s="2"/>
    </row>
    <row r="19" spans="1:7" ht="15">
      <c r="A19" s="22" t="s">
        <v>27</v>
      </c>
      <c r="B19" s="20" t="s">
        <v>79</v>
      </c>
      <c r="C19" s="56"/>
      <c r="D19" s="65">
        <v>71143.2</v>
      </c>
      <c r="E19" s="66">
        <v>71625.53</v>
      </c>
      <c r="F19" s="5"/>
      <c r="G19" s="2"/>
    </row>
    <row r="20" spans="1:7" ht="15">
      <c r="A20" s="19" t="s">
        <v>72</v>
      </c>
      <c r="B20" s="20" t="s">
        <v>28</v>
      </c>
      <c r="C20" s="57"/>
      <c r="D20" s="21">
        <f>D21+D22</f>
        <v>274470.64999999997</v>
      </c>
      <c r="E20" s="15">
        <f>E21+E22</f>
        <v>297755.74</v>
      </c>
      <c r="F20" s="5"/>
      <c r="G20" s="2"/>
    </row>
    <row r="21" spans="1:7" ht="15">
      <c r="A21" s="22" t="s">
        <v>73</v>
      </c>
      <c r="B21" s="27" t="s">
        <v>29</v>
      </c>
      <c r="C21" s="28" t="s">
        <v>31</v>
      </c>
      <c r="D21" s="25">
        <v>18788.04</v>
      </c>
      <c r="E21" s="24">
        <v>32120</v>
      </c>
      <c r="F21" s="5"/>
      <c r="G21" s="1"/>
    </row>
    <row r="22" spans="1:6" ht="15">
      <c r="A22" s="22" t="s">
        <v>74</v>
      </c>
      <c r="B22" s="27" t="s">
        <v>30</v>
      </c>
      <c r="C22" s="28" t="s">
        <v>32</v>
      </c>
      <c r="D22" s="25">
        <v>255682.61</v>
      </c>
      <c r="E22" s="25">
        <v>265635.74</v>
      </c>
      <c r="F22" s="5"/>
    </row>
    <row r="23" spans="1:6" ht="15">
      <c r="A23" s="22" t="s">
        <v>75</v>
      </c>
      <c r="B23" s="84" t="s">
        <v>104</v>
      </c>
      <c r="C23" s="80"/>
      <c r="D23" s="81"/>
      <c r="E23" s="15">
        <v>474.3</v>
      </c>
      <c r="F23" s="5"/>
    </row>
    <row r="24" spans="1:6" ht="15">
      <c r="A24" s="22" t="s">
        <v>76</v>
      </c>
      <c r="B24" s="84" t="s">
        <v>105</v>
      </c>
      <c r="C24" s="80"/>
      <c r="D24" s="81"/>
      <c r="E24" s="15">
        <f>E10+D12-E12+D20-E20+D19-E19</f>
        <v>210827.53999999995</v>
      </c>
      <c r="F24" s="5"/>
    </row>
    <row r="25" spans="1:6" ht="15">
      <c r="A25" s="22"/>
      <c r="B25" s="20" t="s">
        <v>106</v>
      </c>
      <c r="C25" s="54"/>
      <c r="D25" s="55"/>
      <c r="E25" s="15">
        <v>44758.25</v>
      </c>
      <c r="F25" s="5"/>
    </row>
    <row r="26" spans="1:6" ht="15">
      <c r="A26" s="29"/>
      <c r="B26" s="20" t="s">
        <v>48</v>
      </c>
      <c r="C26" s="28"/>
      <c r="D26" s="21">
        <v>436438.8</v>
      </c>
      <c r="E26" s="15">
        <v>440201.99</v>
      </c>
      <c r="F26" s="5"/>
    </row>
    <row r="27" spans="1:6" ht="15">
      <c r="A27" s="29"/>
      <c r="B27" s="77" t="s">
        <v>88</v>
      </c>
      <c r="C27" s="78"/>
      <c r="D27" s="79"/>
      <c r="E27" s="21"/>
      <c r="F27" s="5"/>
    </row>
    <row r="28" spans="1:6" ht="15">
      <c r="A28" s="29"/>
      <c r="B28" s="16"/>
      <c r="C28" s="28"/>
      <c r="D28" s="58"/>
      <c r="E28" s="15"/>
      <c r="F28" s="5"/>
    </row>
    <row r="29" spans="1:6" ht="15">
      <c r="A29" s="29"/>
      <c r="B29" s="16"/>
      <c r="C29" s="28"/>
      <c r="D29" s="58"/>
      <c r="E29" s="15"/>
      <c r="F29" s="5"/>
    </row>
    <row r="30" spans="1:6" ht="15">
      <c r="A30" s="29"/>
      <c r="B30" s="20" t="s">
        <v>107</v>
      </c>
      <c r="C30" s="17"/>
      <c r="D30" s="58"/>
      <c r="E30" s="15">
        <f>E25+E26-D28-D29</f>
        <v>484960.24</v>
      </c>
      <c r="F30" s="5"/>
    </row>
    <row r="31" spans="1:6" ht="15">
      <c r="A31" s="29"/>
      <c r="B31" s="20" t="s">
        <v>33</v>
      </c>
      <c r="C31" s="26"/>
      <c r="D31" s="80" t="s">
        <v>77</v>
      </c>
      <c r="E31" s="81"/>
      <c r="F31" s="5"/>
    </row>
    <row r="32" spans="1:6" ht="36" customHeight="1">
      <c r="A32" s="53" t="s">
        <v>34</v>
      </c>
      <c r="B32" s="17" t="s">
        <v>35</v>
      </c>
      <c r="C32" s="28" t="s">
        <v>2</v>
      </c>
      <c r="D32" s="94" t="s">
        <v>111</v>
      </c>
      <c r="E32" s="95"/>
      <c r="F32" s="5"/>
    </row>
    <row r="33" spans="1:6" ht="25.5" customHeight="1">
      <c r="A33" s="22" t="s">
        <v>36</v>
      </c>
      <c r="B33" s="30" t="s">
        <v>6</v>
      </c>
      <c r="C33" s="31" t="s">
        <v>47</v>
      </c>
      <c r="D33" s="73">
        <v>0.4</v>
      </c>
      <c r="E33" s="74"/>
      <c r="F33" s="5"/>
    </row>
    <row r="34" spans="1:6" ht="15">
      <c r="A34" s="22" t="s">
        <v>37</v>
      </c>
      <c r="B34" s="30" t="s">
        <v>49</v>
      </c>
      <c r="C34" s="28" t="s">
        <v>3</v>
      </c>
      <c r="D34" s="73">
        <v>7.63</v>
      </c>
      <c r="E34" s="74"/>
      <c r="F34" s="5"/>
    </row>
    <row r="35" spans="1:6" ht="15">
      <c r="A35" s="22" t="s">
        <v>38</v>
      </c>
      <c r="B35" s="30" t="s">
        <v>9</v>
      </c>
      <c r="C35" s="28" t="s">
        <v>0</v>
      </c>
      <c r="D35" s="73">
        <v>0.24</v>
      </c>
      <c r="E35" s="74"/>
      <c r="F35" s="5"/>
    </row>
    <row r="36" spans="1:6" ht="15">
      <c r="A36" s="22" t="s">
        <v>39</v>
      </c>
      <c r="B36" s="30" t="s">
        <v>7</v>
      </c>
      <c r="C36" s="28" t="s">
        <v>11</v>
      </c>
      <c r="D36" s="73">
        <v>0.4</v>
      </c>
      <c r="E36" s="74"/>
      <c r="F36" s="5"/>
    </row>
    <row r="37" spans="1:6" ht="15">
      <c r="A37" s="22" t="s">
        <v>40</v>
      </c>
      <c r="B37" s="30" t="s">
        <v>8</v>
      </c>
      <c r="C37" s="28" t="s">
        <v>10</v>
      </c>
      <c r="D37" s="73">
        <v>0.35</v>
      </c>
      <c r="E37" s="74"/>
      <c r="F37" s="5"/>
    </row>
    <row r="38" spans="1:6" ht="15">
      <c r="A38" s="22" t="s">
        <v>41</v>
      </c>
      <c r="B38" s="30" t="s">
        <v>4</v>
      </c>
      <c r="C38" s="28" t="s">
        <v>5</v>
      </c>
      <c r="D38" s="73">
        <v>3.3</v>
      </c>
      <c r="E38" s="74"/>
      <c r="F38" s="5"/>
    </row>
    <row r="39" spans="1:6" ht="15">
      <c r="A39" s="22" t="s">
        <v>42</v>
      </c>
      <c r="B39" s="30" t="s">
        <v>51</v>
      </c>
      <c r="C39" s="28" t="s">
        <v>62</v>
      </c>
      <c r="D39" s="73">
        <v>0.74</v>
      </c>
      <c r="E39" s="74"/>
      <c r="F39" s="5"/>
    </row>
    <row r="40" spans="1:6" ht="15">
      <c r="A40" s="33" t="s">
        <v>50</v>
      </c>
      <c r="B40" s="30" t="s">
        <v>53</v>
      </c>
      <c r="C40" s="17" t="s">
        <v>20</v>
      </c>
      <c r="D40" s="75">
        <v>8.86</v>
      </c>
      <c r="E40" s="76"/>
      <c r="F40" s="34"/>
    </row>
    <row r="41" spans="1:6" ht="16.5" customHeight="1">
      <c r="A41" s="33" t="s">
        <v>60</v>
      </c>
      <c r="B41" s="30" t="s">
        <v>54</v>
      </c>
      <c r="C41" s="17" t="s">
        <v>20</v>
      </c>
      <c r="D41" s="75">
        <v>3.3</v>
      </c>
      <c r="E41" s="76"/>
      <c r="F41" s="34"/>
    </row>
    <row r="42" spans="1:6" ht="15">
      <c r="A42" s="33" t="s">
        <v>63</v>
      </c>
      <c r="B42" s="30" t="s">
        <v>52</v>
      </c>
      <c r="C42" s="17" t="s">
        <v>20</v>
      </c>
      <c r="D42" s="69">
        <v>1.95</v>
      </c>
      <c r="E42" s="70"/>
      <c r="F42" s="6"/>
    </row>
    <row r="43" spans="1:6" ht="15">
      <c r="A43" s="33" t="s">
        <v>64</v>
      </c>
      <c r="B43" s="30" t="s">
        <v>1</v>
      </c>
      <c r="C43" s="17" t="s">
        <v>20</v>
      </c>
      <c r="D43" s="69">
        <v>5.46</v>
      </c>
      <c r="E43" s="70"/>
      <c r="F43" s="6"/>
    </row>
    <row r="44" spans="1:6" ht="17.25" customHeight="1">
      <c r="A44" s="14"/>
      <c r="B44" s="30" t="s">
        <v>43</v>
      </c>
      <c r="C44" s="14"/>
      <c r="D44" s="71">
        <f>SUM(D33:D43)</f>
        <v>32.63</v>
      </c>
      <c r="E44" s="72"/>
      <c r="F44" s="6"/>
    </row>
    <row r="45" spans="1:6" ht="15">
      <c r="A45" s="14"/>
      <c r="B45" s="35" t="s">
        <v>61</v>
      </c>
      <c r="C45" s="14"/>
      <c r="D45" s="92">
        <v>2302217.16</v>
      </c>
      <c r="E45" s="93"/>
      <c r="F45" s="6"/>
    </row>
    <row r="46" spans="1:6" ht="15">
      <c r="A46" s="11" t="s">
        <v>66</v>
      </c>
      <c r="B46" s="36" t="s">
        <v>67</v>
      </c>
      <c r="C46" s="37"/>
      <c r="D46" s="38"/>
      <c r="E46" s="39" t="s">
        <v>68</v>
      </c>
      <c r="F46" s="6"/>
    </row>
    <row r="47" spans="1:6" ht="15">
      <c r="A47" s="62" t="s">
        <v>89</v>
      </c>
      <c r="B47" s="40" t="s">
        <v>96</v>
      </c>
      <c r="C47" s="14"/>
      <c r="D47" s="41"/>
      <c r="E47" s="42">
        <v>-185514.98</v>
      </c>
      <c r="F47" s="6"/>
    </row>
    <row r="48" spans="1:6" ht="15">
      <c r="A48" s="62" t="s">
        <v>90</v>
      </c>
      <c r="B48" s="40" t="s">
        <v>97</v>
      </c>
      <c r="C48" s="14"/>
      <c r="D48" s="41"/>
      <c r="E48" s="24">
        <v>387984.54</v>
      </c>
      <c r="F48" s="6"/>
    </row>
    <row r="49" spans="1:6" ht="22.5">
      <c r="A49" s="62" t="s">
        <v>69</v>
      </c>
      <c r="B49" s="40" t="s">
        <v>98</v>
      </c>
      <c r="C49" s="14"/>
      <c r="D49" s="41"/>
      <c r="E49" s="42">
        <v>90840.97</v>
      </c>
      <c r="F49" s="6"/>
    </row>
    <row r="50" spans="1:6" ht="22.5" customHeight="1">
      <c r="A50" s="62" t="s">
        <v>91</v>
      </c>
      <c r="B50" s="85" t="s">
        <v>99</v>
      </c>
      <c r="C50" s="86"/>
      <c r="D50" s="87"/>
      <c r="E50" s="42">
        <f>E47+E48-E49</f>
        <v>111628.58999999997</v>
      </c>
      <c r="F50" s="6"/>
    </row>
    <row r="51" spans="1:6" ht="15">
      <c r="A51" s="14"/>
      <c r="B51" s="77" t="s">
        <v>44</v>
      </c>
      <c r="C51" s="78"/>
      <c r="D51" s="79"/>
      <c r="E51" s="43"/>
      <c r="F51" s="5"/>
    </row>
    <row r="52" spans="1:6" ht="15">
      <c r="A52" s="14"/>
      <c r="B52" s="44" t="s">
        <v>45</v>
      </c>
      <c r="C52" s="28" t="s">
        <v>2</v>
      </c>
      <c r="D52" s="44" t="s">
        <v>84</v>
      </c>
      <c r="E52" s="43" t="s">
        <v>46</v>
      </c>
      <c r="F52" s="5"/>
    </row>
    <row r="53" spans="1:6" ht="15">
      <c r="A53" s="44">
        <v>1</v>
      </c>
      <c r="B53" s="67" t="s">
        <v>108</v>
      </c>
      <c r="C53" s="17" t="s">
        <v>20</v>
      </c>
      <c r="D53" s="44" t="s">
        <v>109</v>
      </c>
      <c r="E53" s="68">
        <v>10500</v>
      </c>
      <c r="F53" s="5"/>
    </row>
    <row r="54" spans="1:6" ht="21.75" customHeight="1">
      <c r="A54" s="44">
        <v>2</v>
      </c>
      <c r="B54" s="59" t="s">
        <v>92</v>
      </c>
      <c r="C54" s="17" t="s">
        <v>20</v>
      </c>
      <c r="D54" s="28" t="s">
        <v>85</v>
      </c>
      <c r="E54" s="24">
        <v>13713</v>
      </c>
      <c r="F54" s="5"/>
    </row>
    <row r="55" spans="1:6" ht="15">
      <c r="A55" s="44">
        <v>3</v>
      </c>
      <c r="B55" s="45" t="s">
        <v>93</v>
      </c>
      <c r="C55" s="17" t="s">
        <v>20</v>
      </c>
      <c r="D55" s="28" t="s">
        <v>86</v>
      </c>
      <c r="E55" s="63">
        <v>367.97</v>
      </c>
      <c r="F55" s="5"/>
    </row>
    <row r="56" spans="1:6" ht="17.25" customHeight="1">
      <c r="A56" s="44">
        <v>4</v>
      </c>
      <c r="B56" s="45" t="s">
        <v>94</v>
      </c>
      <c r="C56" s="17" t="s">
        <v>20</v>
      </c>
      <c r="D56" s="44" t="s">
        <v>87</v>
      </c>
      <c r="E56" s="46">
        <v>10808</v>
      </c>
      <c r="F56" s="5"/>
    </row>
    <row r="57" spans="1:6" ht="24" customHeight="1">
      <c r="A57" s="44">
        <v>5</v>
      </c>
      <c r="B57" s="64" t="s">
        <v>95</v>
      </c>
      <c r="C57" s="17" t="s">
        <v>20</v>
      </c>
      <c r="D57" s="44" t="s">
        <v>87</v>
      </c>
      <c r="E57" s="46">
        <v>6225</v>
      </c>
      <c r="F57" s="5"/>
    </row>
    <row r="58" spans="1:6" ht="15">
      <c r="A58" s="44">
        <v>6</v>
      </c>
      <c r="B58" s="32" t="s">
        <v>110</v>
      </c>
      <c r="C58" s="17" t="s">
        <v>20</v>
      </c>
      <c r="D58" s="44"/>
      <c r="E58" s="46">
        <v>49227</v>
      </c>
      <c r="F58" s="5"/>
    </row>
    <row r="59" spans="1:6" ht="15">
      <c r="A59" s="14"/>
      <c r="B59" s="47" t="s">
        <v>65</v>
      </c>
      <c r="C59" s="14"/>
      <c r="D59" s="14"/>
      <c r="E59" s="48">
        <f>SUM(E53:E58)</f>
        <v>90840.97</v>
      </c>
      <c r="F59" s="5"/>
    </row>
    <row r="60" spans="1:6" ht="15">
      <c r="A60" s="49"/>
      <c r="B60" s="47"/>
      <c r="C60" s="14"/>
      <c r="D60" s="14"/>
      <c r="E60" s="48"/>
      <c r="F60" s="5"/>
    </row>
    <row r="61" spans="1:6" ht="15">
      <c r="A61" s="5"/>
      <c r="B61" s="5"/>
      <c r="C61" s="5"/>
      <c r="D61" s="5"/>
      <c r="E61" s="5"/>
      <c r="F61" s="5"/>
    </row>
    <row r="62" spans="1:6" ht="15">
      <c r="A62" s="5"/>
      <c r="B62" s="5"/>
      <c r="C62" s="5"/>
      <c r="D62" s="5"/>
      <c r="E62" s="5"/>
      <c r="F62" s="5"/>
    </row>
    <row r="63" spans="1:6" ht="15">
      <c r="A63" s="50"/>
      <c r="B63" s="50"/>
      <c r="C63" s="50"/>
      <c r="D63" s="50"/>
      <c r="E63" s="50"/>
      <c r="F63" s="50"/>
    </row>
  </sheetData>
  <sheetProtection/>
  <mergeCells count="29">
    <mergeCell ref="B1:E1"/>
    <mergeCell ref="A4:E4"/>
    <mergeCell ref="A5:F5"/>
    <mergeCell ref="A6:E6"/>
    <mergeCell ref="A2:E2"/>
    <mergeCell ref="D45:E45"/>
    <mergeCell ref="D32:E32"/>
    <mergeCell ref="B3:D3"/>
    <mergeCell ref="D33:E33"/>
    <mergeCell ref="D34:E34"/>
    <mergeCell ref="B51:D51"/>
    <mergeCell ref="B9:D9"/>
    <mergeCell ref="B10:D10"/>
    <mergeCell ref="B23:D23"/>
    <mergeCell ref="B24:D24"/>
    <mergeCell ref="D31:E31"/>
    <mergeCell ref="B18:D18"/>
    <mergeCell ref="B27:D27"/>
    <mergeCell ref="B50:D5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40:E40"/>
  </mergeCells>
  <printOptions/>
  <pageMargins left="0.3937007874015748" right="0" top="0.35433070866141736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2021-02-09T12:10:47Z</dcterms:modified>
  <cp:category/>
  <cp:version/>
  <cp:contentType/>
  <cp:contentStatus/>
</cp:coreProperties>
</file>